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0730" windowHeight="11760" activeTab="1"/>
  </bookViews>
  <sheets>
    <sheet name="Calcul subvention CB 2 ans" sheetId="1" r:id="rId1"/>
    <sheet name="Calcul subvention CI" sheetId="3" r:id="rId2"/>
  </sheets>
  <definedNames>
    <definedName name="_xlnm.Print_Area" localSheetId="0">'Calcul subvention CB 2 ans'!$A$3:$E$17</definedName>
    <definedName name="_xlnm.Print_Area" localSheetId="1">'Calcul subvention CI'!$A$3:$E$16</definedName>
  </definedNames>
  <calcPr calcId="125725"/>
</workbook>
</file>

<file path=xl/calcChain.xml><?xml version="1.0" encoding="utf-8"?>
<calcChain xmlns="http://schemas.openxmlformats.org/spreadsheetml/2006/main">
  <c r="D14" i="3"/>
  <c r="D13"/>
  <c r="D15" i="1"/>
  <c r="D14"/>
  <c r="D13"/>
  <c r="D16" i="3" l="1"/>
  <c r="D17" i="1"/>
</calcChain>
</file>

<file path=xl/sharedStrings.xml><?xml version="1.0" encoding="utf-8"?>
<sst xmlns="http://schemas.openxmlformats.org/spreadsheetml/2006/main" count="35" uniqueCount="21">
  <si>
    <t>Nb élèves</t>
  </si>
  <si>
    <t>(min. 12, max. 36)</t>
  </si>
  <si>
    <t>Nb encadrants prat.</t>
  </si>
  <si>
    <t>Nb heures théorie</t>
  </si>
  <si>
    <t>(min. 40, max. 60)</t>
  </si>
  <si>
    <t>Nb heures pratique</t>
  </si>
  <si>
    <t>Subside</t>
  </si>
  <si>
    <t>Montant unitaire</t>
  </si>
  <si>
    <t>Montant global</t>
  </si>
  <si>
    <t>Fonctionnement</t>
  </si>
  <si>
    <t>Heures supérieures à 100</t>
  </si>
  <si>
    <t>Rémunérations conférenciers</t>
  </si>
  <si>
    <t>Rémunérations encadrants prat.</t>
  </si>
  <si>
    <t>Total subside formation</t>
  </si>
  <si>
    <t>(subsidiées : 12)</t>
  </si>
  <si>
    <t>(subsidiées : 3)</t>
  </si>
  <si>
    <t>(min. 8, max. 36)</t>
  </si>
  <si>
    <t>Calcul du montant maximal de la subvention par projet</t>
  </si>
  <si>
    <t>(min. 1 / 9 élèves, max. 1/6 élèves)</t>
  </si>
  <si>
    <t xml:space="preserve">Formation en apiculture - Appel à projets 2018 - Cours de base </t>
  </si>
  <si>
    <t xml:space="preserve">Formation en apiculture - Appel à projets 2018 - Cours d'initiation </t>
  </si>
</sst>
</file>

<file path=xl/styles.xml><?xml version="1.0" encoding="utf-8"?>
<styleSheet xmlns="http://schemas.openxmlformats.org/spreadsheetml/2006/main">
  <fonts count="2">
    <font>
      <sz val="10"/>
      <name val="Verdana"/>
      <family val="2"/>
    </font>
    <font>
      <b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4" fontId="0" fillId="0" borderId="0" xfId="0" applyNumberFormat="1" applyFill="1"/>
    <xf numFmtId="4" fontId="0" fillId="4" borderId="0" xfId="0" applyNumberFormat="1" applyFill="1"/>
    <xf numFmtId="0" fontId="0" fillId="4" borderId="0" xfId="0" applyFill="1"/>
    <xf numFmtId="4" fontId="0" fillId="0" borderId="0" xfId="0" applyNumberFormat="1"/>
    <xf numFmtId="4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zoomScale="150" workbookViewId="0">
      <selection sqref="A1:F1"/>
    </sheetView>
  </sheetViews>
  <sheetFormatPr baseColWidth="10" defaultRowHeight="12.75"/>
  <cols>
    <col min="1" max="1" width="28.375" bestFit="1" customWidth="1"/>
    <col min="2" max="2" width="8.625" bestFit="1" customWidth="1"/>
    <col min="3" max="3" width="10.625" bestFit="1" customWidth="1"/>
    <col min="4" max="4" width="13.5" bestFit="1" customWidth="1"/>
    <col min="5" max="7" width="7.75" customWidth="1"/>
  </cols>
  <sheetData>
    <row r="1" spans="1:6">
      <c r="A1" s="12" t="s">
        <v>19</v>
      </c>
      <c r="B1" s="12"/>
      <c r="C1" s="12"/>
      <c r="D1" s="12"/>
      <c r="E1" s="12"/>
      <c r="F1" s="12"/>
    </row>
    <row r="2" spans="1:6">
      <c r="A2" s="9"/>
      <c r="B2" s="9"/>
      <c r="C2" s="9"/>
      <c r="D2" s="9"/>
      <c r="E2" s="9"/>
      <c r="F2" s="9"/>
    </row>
    <row r="3" spans="1:6">
      <c r="A3" s="13" t="s">
        <v>17</v>
      </c>
      <c r="B3" s="13"/>
      <c r="C3" s="13"/>
      <c r="D3" s="13"/>
      <c r="E3" s="13"/>
      <c r="F3" s="13"/>
    </row>
    <row r="4" spans="1:6">
      <c r="A4" s="9"/>
      <c r="B4" s="9"/>
      <c r="C4" s="9"/>
      <c r="D4" s="9"/>
      <c r="E4" s="9"/>
      <c r="F4" s="9"/>
    </row>
    <row r="5" spans="1:6">
      <c r="B5" t="s">
        <v>0</v>
      </c>
      <c r="D5" s="1">
        <v>15</v>
      </c>
      <c r="E5" t="s">
        <v>1</v>
      </c>
    </row>
    <row r="6" spans="1:6">
      <c r="B6" t="s">
        <v>2</v>
      </c>
      <c r="D6" s="2">
        <v>2</v>
      </c>
      <c r="E6" t="s">
        <v>18</v>
      </c>
    </row>
    <row r="7" spans="1:6">
      <c r="B7" t="s">
        <v>3</v>
      </c>
      <c r="D7" s="1">
        <v>60</v>
      </c>
      <c r="E7" t="s">
        <v>4</v>
      </c>
    </row>
    <row r="8" spans="1:6">
      <c r="B8" t="s">
        <v>5</v>
      </c>
      <c r="D8" s="1">
        <v>60</v>
      </c>
      <c r="E8" t="s">
        <v>4</v>
      </c>
    </row>
    <row r="9" spans="1:6" s="3" customFormat="1"/>
    <row r="10" spans="1:6">
      <c r="A10" t="s">
        <v>6</v>
      </c>
      <c r="B10" t="s">
        <v>7</v>
      </c>
      <c r="D10" t="s">
        <v>8</v>
      </c>
    </row>
    <row r="12" spans="1:6">
      <c r="A12" t="s">
        <v>9</v>
      </c>
      <c r="B12" s="4">
        <v>1250</v>
      </c>
      <c r="D12" s="5">
        <v>1250</v>
      </c>
      <c r="E12" s="6"/>
    </row>
    <row r="13" spans="1:6">
      <c r="A13" t="s">
        <v>10</v>
      </c>
      <c r="B13" s="4">
        <v>15</v>
      </c>
      <c r="D13" s="7">
        <f>((D7+D8)-100)*B13</f>
        <v>300</v>
      </c>
    </row>
    <row r="14" spans="1:6">
      <c r="A14" t="s">
        <v>11</v>
      </c>
      <c r="B14" s="4">
        <v>43</v>
      </c>
      <c r="D14" s="7">
        <f>$B14*D$7</f>
        <v>2580</v>
      </c>
    </row>
    <row r="15" spans="1:6">
      <c r="A15" t="s">
        <v>12</v>
      </c>
      <c r="B15" s="4">
        <v>43</v>
      </c>
      <c r="D15" s="7">
        <f>$B15*D8*D6</f>
        <v>5160</v>
      </c>
    </row>
    <row r="16" spans="1:6">
      <c r="D16" s="7"/>
    </row>
    <row r="17" spans="1:4">
      <c r="A17" s="3" t="s">
        <v>13</v>
      </c>
      <c r="D17" s="8">
        <f>SUM(D12:D15)</f>
        <v>9290</v>
      </c>
    </row>
  </sheetData>
  <mergeCells count="2">
    <mergeCell ref="A1:F1"/>
    <mergeCell ref="A3:F3"/>
  </mergeCells>
  <pageMargins left="0.74803149606299213" right="0.74803149606299213" top="0.98425196850393704" bottom="0.98425196850393704" header="0.51181102362204722" footer="0.51181102362204722"/>
  <pageSetup paperSize="10" scale="91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tabSelected="1" zoomScale="150" workbookViewId="0">
      <selection activeCell="F14" sqref="F14"/>
    </sheetView>
  </sheetViews>
  <sheetFormatPr baseColWidth="10" defaultRowHeight="12.75"/>
  <cols>
    <col min="1" max="1" width="28.375" bestFit="1" customWidth="1"/>
    <col min="2" max="2" width="8.625" bestFit="1" customWidth="1"/>
    <col min="3" max="3" width="10.625" bestFit="1" customWidth="1"/>
    <col min="4" max="4" width="13.5" bestFit="1" customWidth="1"/>
    <col min="5" max="7" width="7.75" customWidth="1"/>
  </cols>
  <sheetData>
    <row r="1" spans="1:6">
      <c r="A1" s="12" t="s">
        <v>20</v>
      </c>
      <c r="B1" s="12"/>
      <c r="C1" s="12"/>
      <c r="D1" s="12"/>
      <c r="E1" s="12"/>
      <c r="F1" s="12"/>
    </row>
    <row r="2" spans="1:6">
      <c r="A2" s="10"/>
      <c r="B2" s="10"/>
      <c r="C2" s="10"/>
      <c r="D2" s="10"/>
      <c r="E2" s="10"/>
      <c r="F2" s="10"/>
    </row>
    <row r="3" spans="1:6">
      <c r="A3" s="13" t="s">
        <v>17</v>
      </c>
      <c r="B3" s="13"/>
      <c r="C3" s="13"/>
      <c r="D3" s="13"/>
      <c r="E3" s="13"/>
      <c r="F3" s="13"/>
    </row>
    <row r="4" spans="1:6">
      <c r="A4" s="10"/>
      <c r="B4" s="10"/>
      <c r="C4" s="10"/>
      <c r="D4" s="10"/>
      <c r="E4" s="10"/>
      <c r="F4" s="10"/>
    </row>
    <row r="5" spans="1:6">
      <c r="B5" t="s">
        <v>0</v>
      </c>
      <c r="D5" s="1">
        <v>24</v>
      </c>
      <c r="E5" t="s">
        <v>16</v>
      </c>
    </row>
    <row r="6" spans="1:6">
      <c r="B6" t="s">
        <v>2</v>
      </c>
      <c r="D6" s="2">
        <v>3</v>
      </c>
      <c r="E6" t="s">
        <v>18</v>
      </c>
    </row>
    <row r="7" spans="1:6">
      <c r="B7" t="s">
        <v>3</v>
      </c>
      <c r="D7" s="11">
        <v>12</v>
      </c>
      <c r="E7" t="s">
        <v>14</v>
      </c>
    </row>
    <row r="8" spans="1:6">
      <c r="B8" t="s">
        <v>5</v>
      </c>
      <c r="D8" s="11">
        <v>3</v>
      </c>
      <c r="E8" t="s">
        <v>15</v>
      </c>
    </row>
    <row r="9" spans="1:6" s="3" customFormat="1"/>
    <row r="10" spans="1:6">
      <c r="A10" t="s">
        <v>6</v>
      </c>
      <c r="B10" t="s">
        <v>7</v>
      </c>
      <c r="D10" t="s">
        <v>8</v>
      </c>
    </row>
    <row r="12" spans="1:6">
      <c r="A12" t="s">
        <v>9</v>
      </c>
      <c r="B12" s="4">
        <v>187</v>
      </c>
      <c r="D12" s="5">
        <v>187</v>
      </c>
      <c r="E12" s="6"/>
    </row>
    <row r="13" spans="1:6">
      <c r="A13" t="s">
        <v>11</v>
      </c>
      <c r="B13" s="4">
        <v>43</v>
      </c>
      <c r="D13" s="7">
        <f>$B13*12</f>
        <v>516</v>
      </c>
    </row>
    <row r="14" spans="1:6">
      <c r="A14" t="s">
        <v>12</v>
      </c>
      <c r="B14" s="4">
        <v>43</v>
      </c>
      <c r="D14" s="7">
        <f>$B14*3*D6</f>
        <v>387</v>
      </c>
    </row>
    <row r="15" spans="1:6">
      <c r="D15" s="7"/>
    </row>
    <row r="16" spans="1:6">
      <c r="A16" s="3" t="s">
        <v>13</v>
      </c>
      <c r="D16" s="8">
        <f>SUM(D12:D14)</f>
        <v>1090</v>
      </c>
    </row>
  </sheetData>
  <mergeCells count="2">
    <mergeCell ref="A1:F1"/>
    <mergeCell ref="A3:F3"/>
  </mergeCells>
  <pageMargins left="0.74803149606299213" right="0.74803149606299213" top="0.98425196850393704" bottom="0.98425196850393704" header="0.51181102362204722" footer="0.51181102362204722"/>
  <pageSetup paperSize="10" scale="91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Calcul subvention CB 2 ans</vt:lpstr>
      <vt:lpstr>Calcul subvention CI</vt:lpstr>
      <vt:lpstr>'Calcul subvention CB 2 ans'!Zone_d_impression</vt:lpstr>
      <vt:lpstr>'Calcul subvention CI'!Zone_d_impression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JMC</dc:creator>
  <cp:lastModifiedBy>JMC</cp:lastModifiedBy>
  <dcterms:created xsi:type="dcterms:W3CDTF">2016-05-17T15:59:46Z</dcterms:created>
  <dcterms:modified xsi:type="dcterms:W3CDTF">2018-04-06T04:18:36Z</dcterms:modified>
</cp:coreProperties>
</file>